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onsuelo.aguilar\Desktop\ESCRITORIO\SGC DOCUMENTOS\2026\"/>
    </mc:Choice>
  </mc:AlternateContent>
  <xr:revisionPtr revIDLastSave="0" documentId="13_ncr:1_{3F36E26B-AECC-4602-B080-92921A2B595A}" xr6:coauthVersionLast="47" xr6:coauthVersionMax="47" xr10:uidLastSave="{00000000-0000-0000-0000-000000000000}"/>
  <bookViews>
    <workbookView xWindow="-110" yWindow="-110" windowWidth="19420" windowHeight="10300" tabRatio="689" xr2:uid="{00000000-000D-0000-FFFF-FFFF00000000}"/>
  </bookViews>
  <sheets>
    <sheet name="Proceso de Apoyo" sheetId="9" r:id="rId1"/>
  </sheets>
  <definedNames>
    <definedName name="_xlnm.Print_Titles" localSheetId="0">'Proceso de Apoyo'!$1:$3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4" i="9" l="1"/>
  <c r="T31" i="9"/>
  <c r="T29" i="9"/>
  <c r="S20" i="9"/>
  <c r="R20" i="9"/>
  <c r="Q20" i="9"/>
  <c r="P20" i="9"/>
  <c r="N20" i="9"/>
  <c r="M20" i="9"/>
  <c r="I20" i="9"/>
  <c r="T14" i="9"/>
  <c r="T16" i="9"/>
  <c r="T27" i="9"/>
  <c r="M10" i="9"/>
  <c r="N10" i="9"/>
  <c r="S10" i="9" l="1"/>
  <c r="Q10" i="9"/>
  <c r="T9" i="9" s="1"/>
  <c r="T19" i="9" l="1"/>
  <c r="R10" i="9" l="1"/>
</calcChain>
</file>

<file path=xl/sharedStrings.xml><?xml version="1.0" encoding="utf-8"?>
<sst xmlns="http://schemas.openxmlformats.org/spreadsheetml/2006/main" count="81" uniqueCount="70">
  <si>
    <t>Ene</t>
  </si>
  <si>
    <t>Feb</t>
  </si>
  <si>
    <t>Sep</t>
  </si>
  <si>
    <t>Oct</t>
  </si>
  <si>
    <t>Nov</t>
  </si>
  <si>
    <t>Dic</t>
  </si>
  <si>
    <t>Número</t>
  </si>
  <si>
    <t>Indicador</t>
  </si>
  <si>
    <t xml:space="preserve">Periodo </t>
  </si>
  <si>
    <t>Cálculo</t>
  </si>
  <si>
    <t>DESCRIPCIÓN</t>
  </si>
  <si>
    <t>MEDICIÓN</t>
  </si>
  <si>
    <t>Estimado</t>
  </si>
  <si>
    <t>% AVANCE REGISTRADO</t>
  </si>
  <si>
    <t>Nominativo</t>
  </si>
  <si>
    <t xml:space="preserve">Proceso </t>
  </si>
  <si>
    <t>Valor esperado</t>
  </si>
  <si>
    <t xml:space="preserve">CUADRO DE OBSERVACIONES </t>
  </si>
  <si>
    <t>Descripción</t>
  </si>
  <si>
    <t xml:space="preserve">No conformidad </t>
  </si>
  <si>
    <t>TABLERO DE CONTROL DE PROCESOS DE APOYO DEL SISTEMA DE GESTIÓN DE LA CALIDAD</t>
  </si>
  <si>
    <t>Capacitación</t>
  </si>
  <si>
    <t>Soporte Técnico</t>
  </si>
  <si>
    <t xml:space="preserve">Valor que requiere atención y justificación en el apartado de observaciones </t>
  </si>
  <si>
    <t xml:space="preserve">Aprovechamiento </t>
  </si>
  <si>
    <t xml:space="preserve">Por campaña </t>
  </si>
  <si>
    <t>Participantes inscritos al curso</t>
  </si>
  <si>
    <t>Participantes efectivos en el curso</t>
  </si>
  <si>
    <t>Sumatoria de calificaciones obtenida</t>
  </si>
  <si>
    <t>Efectividad de atención</t>
  </si>
  <si>
    <t>Por campaña</t>
  </si>
  <si>
    <t>Casos CAU levantados</t>
  </si>
  <si>
    <t>Solicitudes presentadas</t>
  </si>
  <si>
    <t>Solicitudes atendidas</t>
  </si>
  <si>
    <t>Plantilla de personal autorizado MAC</t>
  </si>
  <si>
    <t>Total de vacantes generadas</t>
  </si>
  <si>
    <t>Distrito 01</t>
  </si>
  <si>
    <t>Distrito 02</t>
  </si>
  <si>
    <t>80 pts</t>
  </si>
  <si>
    <t>Promedio de evaluación de desempeño</t>
  </si>
  <si>
    <t>Sumatoria de evaluaciones de la plantilla</t>
  </si>
  <si>
    <t>Solicitudes efectivas</t>
  </si>
  <si>
    <t xml:space="preserve">Semaforización </t>
  </si>
  <si>
    <t>Reclutamiento y Selección</t>
  </si>
  <si>
    <t>Suministro de bienes y servicios</t>
  </si>
  <si>
    <t>Mensual</t>
  </si>
  <si>
    <t xml:space="preserve">Permanencia de personal </t>
  </si>
  <si>
    <t>((Plantilla de personal autorizado de MAC-Vacantes generadas)/Plantilla de personal autorizado de MAC) * 100</t>
  </si>
  <si>
    <t>(Participantes efectivos en el curso/Participantes inscritos al curso) * 100</t>
  </si>
  <si>
    <t>Capacitación efectiva</t>
  </si>
  <si>
    <t>(Solicitudes atendidas/Casos levantados) * 100</t>
  </si>
  <si>
    <t>(Solicitudes atendidas/Solicitudes presentadas) * 100</t>
  </si>
  <si>
    <t xml:space="preserve">PROCESOS DE APOYO E INDICADORES </t>
  </si>
  <si>
    <t>Numero de Distritos</t>
  </si>
  <si>
    <t>Mar</t>
  </si>
  <si>
    <t>Abr</t>
  </si>
  <si>
    <t>May</t>
  </si>
  <si>
    <t>Jun</t>
  </si>
  <si>
    <t>Jul</t>
  </si>
  <si>
    <t>Ago</t>
  </si>
  <si>
    <t>(Sumatoria de evaluaciones de la plantilla/Número de distritos) * 10</t>
  </si>
  <si>
    <t>Valor suficiente</t>
  </si>
  <si>
    <t>(Sumatoria de calificaciones obtenidas/Participantes efectivos en el curso)</t>
  </si>
  <si>
    <t>INSTITUTO NACIONAL ELECTORAL
SISTEMA DE GESTIÓN DE LA CALIDAD
BAJA CALIFORNIA SUR</t>
  </si>
  <si>
    <t>Versión:0</t>
  </si>
  <si>
    <t>Solicitudes presentadas JDE 01</t>
  </si>
  <si>
    <t>Solicitudes presentadas JDE 02</t>
  </si>
  <si>
    <t>Desempeño en la Calidad del Servicio</t>
  </si>
  <si>
    <t>Cuatrimestral</t>
  </si>
  <si>
    <t xml:space="preserve">El proceso de Capacitación para los meses de enero y febrero no se recibió informe ejecutivo de los resultados de capacitación. 
El Proceso de Desempeño de personal contiene información solo en el primer trimestre debido a que el personal eventual laboró hasta el día 16/02/2025.A partir del mes de Marzo inicio la evaluación del desempeño para todo tipo de personal de MAC de manera cuatrismestral.
El Proceso de Suministro en JL, se encuentra en ceros debido a que no hubo en el mes de enero, febrero y del mes de abril a diciembre 2025 no se presentaron solicitudes que atender. Solamente en el mes de marzo.                                                                                                                                                                                              El proceso de Suministros de Bienes y Serrvicios para la JDE 02, se encuentra en ceros para los meses de septiembre a noviembre toda vez que no se ha reportado actividad por la JDE.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</si>
</sst>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7" x14ac:knownFonts="1">
    <font>
      <sz val="10"/>
      <name val="Arial"/>
    </font>
    <font>
      <sz val="11"/>
      <color theme="1"/>
      <name val="Calibri"/>
      <family val="2"/>
      <scheme val="minor"/>
    </font>
    <font>
      <sz val="10"/>
      <name val="Arial"/>
      <family val="2"/>
    </font>
    <font>
      <sz val="10"/>
      <name val="Arial"/>
      <family val="2"/>
    </font>
    <font>
      <sz val="10"/>
      <color theme="1"/>
      <name val="Arial"/>
      <family val="2"/>
    </font>
    <font>
      <b/>
      <sz val="12"/>
      <color theme="0"/>
      <name val="Arial"/>
      <family val="2"/>
    </font>
    <font>
      <b/>
      <sz val="11"/>
      <color theme="0"/>
      <name val="Arial"/>
      <family val="2"/>
    </font>
    <font>
      <b/>
      <sz val="11"/>
      <color theme="3"/>
      <name val="Arial"/>
      <family val="2"/>
    </font>
    <font>
      <b/>
      <sz val="11"/>
      <name val="Arial"/>
      <family val="2"/>
    </font>
    <font>
      <sz val="11"/>
      <name val="Tahoma"/>
      <family val="2"/>
    </font>
    <font>
      <b/>
      <sz val="11"/>
      <color rgb="FF333F4F"/>
      <name val="Arial"/>
      <family val="2"/>
    </font>
    <font>
      <b/>
      <sz val="10"/>
      <name val="Arial"/>
      <family val="2"/>
    </font>
    <font>
      <b/>
      <sz val="14"/>
      <color theme="0"/>
      <name val="Arial"/>
      <family val="2"/>
    </font>
    <font>
      <b/>
      <sz val="10"/>
      <color theme="3" tint="-0.249977111117893"/>
      <name val="Arial"/>
      <family val="2"/>
    </font>
    <font>
      <sz val="8"/>
      <color theme="1"/>
      <name val="Arial"/>
      <family val="2"/>
    </font>
    <font>
      <sz val="10"/>
      <color theme="3" tint="-0.249977111117893"/>
      <name val="Arial"/>
      <family val="2"/>
    </font>
    <font>
      <sz val="9"/>
      <color rgb="FF333F4F"/>
      <name val="Arial"/>
      <family val="2"/>
    </font>
    <font>
      <sz val="9"/>
      <color theme="1"/>
      <name val="Arial"/>
      <family val="2"/>
    </font>
    <font>
      <b/>
      <sz val="10"/>
      <color theme="0"/>
      <name val="Arial"/>
      <family val="2"/>
    </font>
    <font>
      <sz val="20"/>
      <name val="Arial"/>
      <family val="2"/>
    </font>
    <font>
      <b/>
      <sz val="8"/>
      <color theme="0"/>
      <name val="Arial"/>
      <family val="2"/>
    </font>
    <font>
      <sz val="8"/>
      <name val="Arial"/>
      <family val="2"/>
    </font>
    <font>
      <sz val="8"/>
      <color theme="3" tint="-0.249977111117893"/>
      <name val="Arial"/>
      <family val="2"/>
    </font>
    <font>
      <b/>
      <sz val="10"/>
      <color theme="1"/>
      <name val="Arial"/>
      <family val="2"/>
    </font>
    <font>
      <b/>
      <sz val="11"/>
      <color theme="1"/>
      <name val="Arial"/>
      <family val="2"/>
    </font>
    <font>
      <b/>
      <sz val="10"/>
      <color theme="3"/>
      <name val="Arial"/>
      <family val="2"/>
    </font>
    <font>
      <sz val="18"/>
      <color theme="0"/>
      <name val="Arial"/>
      <family val="2"/>
    </font>
  </fonts>
  <fills count="9">
    <fill>
      <patternFill patternType="none"/>
    </fill>
    <fill>
      <patternFill patternType="gray125"/>
    </fill>
    <fill>
      <patternFill patternType="solid">
        <fgColor rgb="FF950054"/>
        <bgColor indexed="64"/>
      </patternFill>
    </fill>
    <fill>
      <patternFill patternType="solid">
        <fgColor rgb="FFEBF1DE"/>
        <bgColor rgb="FFEBF1DE"/>
      </patternFill>
    </fill>
    <fill>
      <patternFill patternType="solid">
        <fgColor theme="2"/>
        <bgColor indexed="64"/>
      </patternFill>
    </fill>
    <fill>
      <patternFill patternType="solid">
        <fgColor rgb="FFE98BD7"/>
        <bgColor indexed="64"/>
      </patternFill>
    </fill>
    <fill>
      <patternFill patternType="solid">
        <fgColor rgb="FFD5007F"/>
        <bgColor indexed="64"/>
      </patternFill>
    </fill>
    <fill>
      <patternFill patternType="solid">
        <fgColor theme="0"/>
        <bgColor indexed="64"/>
      </patternFill>
    </fill>
    <fill>
      <patternFill patternType="solid">
        <fgColor rgb="FF993366"/>
        <bgColor indexed="64"/>
      </patternFill>
    </fill>
  </fills>
  <borders count="3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style="hair">
        <color auto="1"/>
      </right>
      <top/>
      <bottom/>
      <diagonal/>
    </border>
    <border>
      <left/>
      <right style="hair">
        <color auto="1"/>
      </right>
      <top/>
      <bottom style="hair">
        <color auto="1"/>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diagonal/>
    </border>
    <border>
      <left/>
      <right/>
      <top style="double">
        <color rgb="FFB2B2B2"/>
      </top>
      <bottom style="double">
        <color rgb="FFB2B2B2"/>
      </bottom>
      <diagonal/>
    </border>
    <border>
      <left/>
      <right style="double">
        <color rgb="FFB2B2B2"/>
      </right>
      <top style="double">
        <color rgb="FFB2B2B2"/>
      </top>
      <bottom style="double">
        <color rgb="FFB2B2B2"/>
      </bottom>
      <diagonal/>
    </border>
    <border>
      <left style="double">
        <color rgb="FFB2B2B2"/>
      </left>
      <right/>
      <top style="double">
        <color rgb="FFB2B2B2"/>
      </top>
      <bottom style="double">
        <color rgb="FFB2B2B2"/>
      </bottom>
      <diagonal/>
    </border>
    <border>
      <left style="double">
        <color rgb="FFB2B2B2"/>
      </left>
      <right/>
      <top style="double">
        <color rgb="FFB2B2B2"/>
      </top>
      <bottom/>
      <diagonal/>
    </border>
    <border>
      <left/>
      <right/>
      <top style="double">
        <color rgb="FFB2B2B2"/>
      </top>
      <bottom/>
      <diagonal/>
    </border>
    <border>
      <left/>
      <right style="double">
        <color rgb="FFB2B2B2"/>
      </right>
      <top style="double">
        <color rgb="FFB2B2B2"/>
      </top>
      <bottom/>
      <diagonal/>
    </border>
    <border>
      <left style="double">
        <color rgb="FFB2B2B2"/>
      </left>
      <right/>
      <top/>
      <bottom style="double">
        <color rgb="FFB2B2B2"/>
      </bottom>
      <diagonal/>
    </border>
    <border>
      <left/>
      <right/>
      <top/>
      <bottom style="double">
        <color rgb="FFB2B2B2"/>
      </bottom>
      <diagonal/>
    </border>
    <border>
      <left/>
      <right style="double">
        <color rgb="FFB2B2B2"/>
      </right>
      <top/>
      <bottom style="double">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s>
  <cellStyleXfs count="8">
    <xf numFmtId="0" fontId="0" fillId="0" borderId="0"/>
    <xf numFmtId="0" fontId="2" fillId="0" borderId="0"/>
    <xf numFmtId="43" fontId="3" fillId="0" borderId="0" applyFont="0" applyFill="0" applyBorder="0" applyAlignment="0" applyProtection="0"/>
    <xf numFmtId="9" fontId="3" fillId="0" borderId="0" applyFont="0" applyFill="0" applyBorder="0" applyAlignment="0" applyProtection="0"/>
    <xf numFmtId="0" fontId="9" fillId="3" borderId="0" applyFont="0" applyBorder="0" applyAlignment="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149">
    <xf numFmtId="0" fontId="0" fillId="0" borderId="0" xfId="0"/>
    <xf numFmtId="0" fontId="2" fillId="0" borderId="0" xfId="0" applyFont="1"/>
    <xf numFmtId="0" fontId="2" fillId="0" borderId="0" xfId="0" applyFont="1" applyAlignment="1">
      <alignment vertical="center" wrapText="1"/>
    </xf>
    <xf numFmtId="0" fontId="4" fillId="0" borderId="0" xfId="0" applyFont="1" applyAlignment="1">
      <alignment vertical="center"/>
    </xf>
    <xf numFmtId="0" fontId="6" fillId="2" borderId="1" xfId="0" applyFont="1" applyFill="1" applyBorder="1" applyAlignment="1">
      <alignment horizontal="center" vertical="center" wrapText="1"/>
    </xf>
    <xf numFmtId="0" fontId="11" fillId="0" borderId="0" xfId="0" applyFont="1" applyAlignment="1">
      <alignment horizontal="right" vertical="top"/>
    </xf>
    <xf numFmtId="0" fontId="13" fillId="0" borderId="1" xfId="0" applyFont="1" applyBorder="1" applyAlignment="1">
      <alignment horizontal="center" vertical="center"/>
    </xf>
    <xf numFmtId="0" fontId="8" fillId="4" borderId="1" xfId="2" applyNumberFormat="1" applyFont="1" applyFill="1" applyBorder="1" applyAlignment="1">
      <alignment horizontal="center" vertical="center"/>
    </xf>
    <xf numFmtId="0" fontId="7" fillId="0" borderId="10" xfId="0" applyFont="1" applyBorder="1" applyAlignment="1">
      <alignment vertical="center"/>
    </xf>
    <xf numFmtId="0" fontId="7" fillId="0" borderId="0" xfId="0" applyFont="1" applyAlignment="1">
      <alignment vertical="center"/>
    </xf>
    <xf numFmtId="0" fontId="11" fillId="0" borderId="0" xfId="0" applyFont="1" applyAlignment="1">
      <alignment horizontal="right" vertical="top" wrapText="1"/>
    </xf>
    <xf numFmtId="0" fontId="2" fillId="5" borderId="0" xfId="0" applyFont="1" applyFill="1" applyAlignment="1">
      <alignment vertical="center"/>
    </xf>
    <xf numFmtId="0" fontId="2" fillId="0" borderId="0" xfId="0" applyFont="1" applyAlignment="1">
      <alignment vertical="center"/>
    </xf>
    <xf numFmtId="0" fontId="2" fillId="6" borderId="0" xfId="0" applyFont="1" applyFill="1" applyAlignment="1">
      <alignment vertical="center"/>
    </xf>
    <xf numFmtId="0" fontId="2" fillId="2" borderId="0" xfId="0" applyFont="1" applyFill="1" applyAlignment="1">
      <alignment vertical="center"/>
    </xf>
    <xf numFmtId="0" fontId="20" fillId="2" borderId="1" xfId="0" applyFont="1" applyFill="1" applyBorder="1" applyAlignment="1">
      <alignment horizontal="center" vertical="center" wrapText="1"/>
    </xf>
    <xf numFmtId="9" fontId="13" fillId="0" borderId="1" xfId="0" applyNumberFormat="1" applyFont="1" applyBorder="1" applyAlignment="1">
      <alignment horizontal="center" vertical="center"/>
    </xf>
    <xf numFmtId="164" fontId="21" fillId="0" borderId="1" xfId="3" applyNumberFormat="1" applyFont="1" applyFill="1" applyBorder="1" applyAlignment="1">
      <alignment horizontal="center" vertical="center" wrapText="1"/>
    </xf>
    <xf numFmtId="3" fontId="21" fillId="0" borderId="1" xfId="3" applyNumberFormat="1" applyFont="1" applyFill="1" applyBorder="1" applyAlignment="1">
      <alignment horizontal="center" vertical="center" wrapText="1"/>
    </xf>
    <xf numFmtId="0" fontId="22" fillId="0" borderId="6" xfId="0" applyFont="1" applyBorder="1" applyAlignment="1">
      <alignment horizontal="center" vertical="center"/>
    </xf>
    <xf numFmtId="1" fontId="23" fillId="4" borderId="1" xfId="3" applyNumberFormat="1" applyFont="1" applyFill="1" applyBorder="1" applyAlignment="1">
      <alignment horizontal="center" vertical="center"/>
    </xf>
    <xf numFmtId="0" fontId="24" fillId="0" borderId="0" xfId="0" applyFont="1" applyAlignment="1">
      <alignment vertical="center"/>
    </xf>
    <xf numFmtId="0" fontId="6" fillId="2" borderId="2" xfId="0" applyFont="1" applyFill="1" applyBorder="1" applyAlignment="1">
      <alignment horizontal="center" vertical="center" wrapText="1"/>
    </xf>
    <xf numFmtId="0" fontId="18" fillId="2" borderId="1" xfId="0" applyFont="1" applyFill="1" applyBorder="1" applyAlignment="1">
      <alignment horizontal="center" vertical="center"/>
    </xf>
    <xf numFmtId="1" fontId="6" fillId="0" borderId="1" xfId="3" applyNumberFormat="1" applyFont="1" applyFill="1" applyBorder="1" applyAlignment="1">
      <alignment horizontal="center" vertical="center"/>
    </xf>
    <xf numFmtId="9" fontId="11" fillId="0" borderId="1" xfId="3" applyFont="1" applyFill="1" applyBorder="1" applyAlignment="1">
      <alignment horizontal="center" vertical="center"/>
    </xf>
    <xf numFmtId="0" fontId="7" fillId="0" borderId="0" xfId="0" applyFont="1" applyAlignment="1">
      <alignment horizontal="center" vertical="center"/>
    </xf>
    <xf numFmtId="0" fontId="22" fillId="4" borderId="6" xfId="0" applyFont="1" applyFill="1" applyBorder="1" applyAlignment="1">
      <alignment horizontal="center" vertical="center"/>
    </xf>
    <xf numFmtId="0" fontId="5" fillId="2" borderId="0" xfId="0" applyFont="1" applyFill="1" applyAlignment="1">
      <alignment horizontal="center" vertical="center"/>
    </xf>
    <xf numFmtId="0" fontId="2" fillId="0" borderId="0" xfId="0" applyFont="1" applyAlignment="1">
      <alignment horizontal="center"/>
    </xf>
    <xf numFmtId="0" fontId="5" fillId="7" borderId="0" xfId="0" applyFont="1" applyFill="1" applyAlignment="1">
      <alignment horizontal="center" vertical="center"/>
    </xf>
    <xf numFmtId="0" fontId="6" fillId="7"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8" fillId="4" borderId="4" xfId="2" applyNumberFormat="1" applyFont="1" applyFill="1" applyBorder="1" applyAlignment="1">
      <alignment horizontal="center" vertical="center"/>
    </xf>
    <xf numFmtId="0" fontId="18" fillId="2" borderId="4" xfId="0" applyFont="1" applyFill="1" applyBorder="1" applyAlignment="1">
      <alignment horizontal="center" vertical="center"/>
    </xf>
    <xf numFmtId="1" fontId="23" fillId="4" borderId="4" xfId="3" applyNumberFormat="1" applyFont="1" applyFill="1" applyBorder="1" applyAlignment="1">
      <alignment horizontal="center" vertical="center"/>
    </xf>
    <xf numFmtId="0" fontId="19" fillId="0" borderId="1" xfId="0" applyFont="1" applyBorder="1" applyAlignment="1">
      <alignment vertical="center"/>
    </xf>
    <xf numFmtId="0" fontId="7" fillId="0" borderId="1" xfId="0" applyFont="1" applyBorder="1" applyAlignment="1">
      <alignment vertical="center"/>
    </xf>
    <xf numFmtId="0" fontId="4" fillId="0" borderId="1" xfId="0" applyFont="1" applyBorder="1" applyAlignment="1">
      <alignment vertical="center"/>
    </xf>
    <xf numFmtId="0" fontId="6" fillId="8" borderId="1" xfId="3" applyNumberFormat="1" applyFont="1" applyFill="1" applyBorder="1" applyAlignment="1">
      <alignment horizontal="center" vertical="center"/>
    </xf>
    <xf numFmtId="0" fontId="6" fillId="8" borderId="4" xfId="3" applyNumberFormat="1" applyFont="1" applyFill="1" applyBorder="1" applyAlignment="1">
      <alignment horizontal="center" vertical="center"/>
    </xf>
    <xf numFmtId="0" fontId="11" fillId="0" borderId="0" xfId="0" applyFont="1" applyAlignment="1">
      <alignment horizontal="right" vertical="center" wrapText="1"/>
    </xf>
    <xf numFmtId="2" fontId="18" fillId="2" borderId="1" xfId="0" applyNumberFormat="1" applyFont="1" applyFill="1" applyBorder="1" applyAlignment="1">
      <alignment horizontal="center" vertical="center"/>
    </xf>
    <xf numFmtId="2" fontId="18" fillId="2" borderId="4" xfId="0" applyNumberFormat="1"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1" xfId="0" applyFont="1" applyBorder="1" applyAlignment="1">
      <alignment horizontal="center" vertical="center"/>
    </xf>
    <xf numFmtId="1" fontId="23" fillId="4" borderId="1" xfId="6" applyNumberFormat="1" applyFont="1" applyFill="1" applyBorder="1" applyAlignment="1">
      <alignment horizontal="center" vertical="center"/>
    </xf>
    <xf numFmtId="1" fontId="23" fillId="4" borderId="4" xfId="6" applyNumberFormat="1" applyFont="1" applyFill="1" applyBorder="1" applyAlignment="1">
      <alignment horizontal="center" vertical="center"/>
    </xf>
    <xf numFmtId="9" fontId="11" fillId="0" borderId="1" xfId="6" applyFont="1" applyFill="1" applyBorder="1" applyAlignment="1">
      <alignment horizontal="center" vertical="center"/>
    </xf>
    <xf numFmtId="3" fontId="21" fillId="0" borderId="1" xfId="6" applyNumberFormat="1" applyFont="1" applyFill="1" applyBorder="1" applyAlignment="1">
      <alignment horizontal="center" vertical="center" wrapText="1"/>
    </xf>
    <xf numFmtId="1" fontId="6" fillId="0" borderId="1" xfId="6" applyNumberFormat="1" applyFont="1" applyFill="1" applyBorder="1" applyAlignment="1">
      <alignment horizontal="center" vertical="center"/>
    </xf>
    <xf numFmtId="1" fontId="4" fillId="4" borderId="1" xfId="6" applyNumberFormat="1" applyFont="1" applyFill="1" applyBorder="1" applyAlignment="1">
      <alignment horizontal="center" vertical="center"/>
    </xf>
    <xf numFmtId="0" fontId="13" fillId="0" borderId="6" xfId="0" applyFont="1" applyBorder="1" applyAlignment="1">
      <alignment horizontal="center" vertical="center"/>
    </xf>
    <xf numFmtId="1" fontId="6" fillId="8" borderId="1" xfId="6" applyNumberFormat="1" applyFont="1" applyFill="1" applyBorder="1" applyAlignment="1">
      <alignment horizontal="center" vertical="center"/>
    </xf>
    <xf numFmtId="0" fontId="18" fillId="2" borderId="17"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1" xfId="0" applyFont="1" applyBorder="1" applyAlignment="1">
      <alignment horizontal="center" vertical="center"/>
    </xf>
    <xf numFmtId="0" fontId="14" fillId="0" borderId="1" xfId="0" applyFont="1" applyBorder="1" applyAlignment="1">
      <alignment horizontal="center" vertical="center" wrapText="1"/>
    </xf>
    <xf numFmtId="0" fontId="14" fillId="4" borderId="1" xfId="3" applyNumberFormat="1" applyFont="1" applyFill="1" applyBorder="1" applyAlignment="1">
      <alignment horizontal="center" vertical="center"/>
    </xf>
    <xf numFmtId="0" fontId="22" fillId="4" borderId="6"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1" fillId="0" borderId="0" xfId="0" applyFont="1" applyAlignment="1">
      <alignment horizontal="center" vertical="center"/>
    </xf>
    <xf numFmtId="0" fontId="11" fillId="0" borderId="24" xfId="0" applyFont="1" applyBorder="1" applyAlignment="1">
      <alignment horizontal="lef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11" fillId="0" borderId="29" xfId="0" applyFont="1" applyBorder="1" applyAlignment="1">
      <alignment horizontal="left" vertical="top" wrapText="1"/>
    </xf>
    <xf numFmtId="0" fontId="11" fillId="0" borderId="0" xfId="0" applyFont="1" applyAlignment="1">
      <alignment horizontal="right" vertical="top" wrapTex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8" fillId="2" borderId="1"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20" fillId="2" borderId="2" xfId="0" applyFont="1" applyFill="1" applyBorder="1" applyAlignment="1">
      <alignment horizontal="center" vertical="center" textRotation="90"/>
    </xf>
    <xf numFmtId="0" fontId="20" fillId="2" borderId="11" xfId="0" applyFont="1" applyFill="1" applyBorder="1" applyAlignment="1">
      <alignment horizontal="center" vertical="center" textRotation="90"/>
    </xf>
    <xf numFmtId="0" fontId="20" fillId="2" borderId="3" xfId="0" applyFont="1" applyFill="1" applyBorder="1" applyAlignment="1">
      <alignment horizontal="center" vertical="center" textRotation="90"/>
    </xf>
    <xf numFmtId="0" fontId="5" fillId="2" borderId="10" xfId="0" applyFont="1" applyFill="1" applyBorder="1" applyAlignment="1">
      <alignment horizontal="center" vertical="center"/>
    </xf>
    <xf numFmtId="0" fontId="5" fillId="2" borderId="0" xfId="0" applyFont="1" applyFill="1" applyAlignment="1">
      <alignment horizontal="center" vertical="center"/>
    </xf>
    <xf numFmtId="0" fontId="11" fillId="0" borderId="0" xfId="0" applyFont="1" applyAlignment="1">
      <alignment horizontal="center" vertical="top" wrapText="1"/>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1" fontId="26" fillId="4" borderId="13" xfId="6" applyNumberFormat="1" applyFont="1" applyFill="1" applyBorder="1" applyAlignment="1">
      <alignment horizontal="center" vertical="center" wrapText="1"/>
    </xf>
    <xf numFmtId="1" fontId="26" fillId="4" borderId="14" xfId="6" applyNumberFormat="1" applyFont="1" applyFill="1" applyBorder="1" applyAlignment="1">
      <alignment horizontal="center" vertical="center" wrapText="1"/>
    </xf>
    <xf numFmtId="164" fontId="26" fillId="4" borderId="13" xfId="6" applyNumberFormat="1" applyFont="1" applyFill="1" applyBorder="1" applyAlignment="1">
      <alignment horizontal="center" vertical="center" wrapText="1"/>
    </xf>
    <xf numFmtId="164" fontId="26" fillId="4" borderId="14" xfId="6" applyNumberFormat="1" applyFont="1" applyFill="1" applyBorder="1" applyAlignment="1">
      <alignment horizontal="center" vertical="center" wrapText="1"/>
    </xf>
    <xf numFmtId="9" fontId="25" fillId="0" borderId="1" xfId="2" applyNumberFormat="1" applyFont="1" applyFill="1" applyBorder="1" applyAlignment="1">
      <alignment horizontal="center" vertical="center"/>
    </xf>
    <xf numFmtId="0" fontId="13" fillId="0" borderId="1" xfId="0" applyFont="1" applyBorder="1" applyAlignment="1">
      <alignment horizontal="center" vertical="center"/>
    </xf>
    <xf numFmtId="0" fontId="15" fillId="0" borderId="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7" fillId="0" borderId="11" xfId="0" applyFont="1" applyBorder="1" applyAlignment="1">
      <alignment horizontal="center" vertical="center"/>
    </xf>
    <xf numFmtId="0" fontId="16" fillId="0" borderId="1" xfId="0" applyFont="1" applyBorder="1" applyAlignment="1">
      <alignment horizontal="center" vertical="center" wrapText="1"/>
    </xf>
    <xf numFmtId="0" fontId="11" fillId="0" borderId="0" xfId="0" applyFont="1" applyAlignment="1">
      <alignment horizont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9" xfId="0" applyFont="1" applyBorder="1" applyAlignment="1">
      <alignment horizontal="center" vertical="center"/>
    </xf>
    <xf numFmtId="0" fontId="7" fillId="0" borderId="30" xfId="0" applyFont="1" applyBorder="1" applyAlignment="1">
      <alignment horizontal="center" vertical="center"/>
    </xf>
    <xf numFmtId="0" fontId="14" fillId="0" borderId="3"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5" fillId="2" borderId="15" xfId="0" applyFont="1" applyFill="1" applyBorder="1" applyAlignment="1">
      <alignment horizontal="center" vertical="center"/>
    </xf>
    <xf numFmtId="0" fontId="18" fillId="2" borderId="19"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7" fillId="0" borderId="0" xfId="0" applyFont="1" applyAlignment="1">
      <alignment horizontal="center" vertical="center"/>
    </xf>
    <xf numFmtId="0" fontId="13" fillId="0" borderId="2" xfId="0" applyFont="1" applyBorder="1" applyAlignment="1">
      <alignment horizontal="center" vertical="center"/>
    </xf>
    <xf numFmtId="0" fontId="13"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2" fillId="0" borderId="9"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32"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2" xfId="0" applyFont="1" applyBorder="1" applyAlignment="1">
      <alignment horizontal="center"/>
    </xf>
  </cellXfs>
  <cellStyles count="8">
    <cellStyle name="FONS" xfId="4" xr:uid="{00000000-0005-0000-0000-000000000000}"/>
    <cellStyle name="Millares" xfId="2" builtinId="3"/>
    <cellStyle name="Millares 2" xfId="5" xr:uid="{00000000-0005-0000-0000-000002000000}"/>
    <cellStyle name="Normal" xfId="0" builtinId="0"/>
    <cellStyle name="Normal 2" xfId="1" xr:uid="{00000000-0005-0000-0000-000004000000}"/>
    <cellStyle name="Normal 3" xfId="7" xr:uid="{00000000-0005-0000-0000-000005000000}"/>
    <cellStyle name="Porcentaje" xfId="3" builtinId="5"/>
    <cellStyle name="Porcentaje 2" xfId="6" xr:uid="{00000000-0005-0000-0000-000007000000}"/>
  </cellStyles>
  <dxfs count="20">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s>
  <tableStyles count="0" defaultTableStyle="TableStyleMedium2" defaultPivotStyle="PivotStyleLight16"/>
  <colors>
    <mruColors>
      <color rgb="FF993366"/>
      <color rgb="FF950054"/>
      <color rgb="FFE98BD7"/>
      <color rgb="FFD5007F"/>
      <color rgb="FF972958"/>
      <color rgb="FFFAE2F5"/>
      <color rgb="FFFF69C2"/>
      <color rgb="FFB8006E"/>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312964</xdr:colOff>
      <xdr:row>0</xdr:row>
      <xdr:rowOff>29935</xdr:rowOff>
    </xdr:from>
    <xdr:to>
      <xdr:col>1</xdr:col>
      <xdr:colOff>1098246</xdr:colOff>
      <xdr:row>1</xdr:row>
      <xdr:rowOff>8164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964" y="29935"/>
          <a:ext cx="1394882" cy="4887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3"/>
  <sheetViews>
    <sheetView showGridLines="0" tabSelected="1" view="pageBreakPreview" topLeftCell="M17" zoomScale="70" zoomScaleNormal="100" zoomScaleSheetLayoutView="70" workbookViewId="0">
      <selection activeCell="S31" sqref="S31"/>
    </sheetView>
  </sheetViews>
  <sheetFormatPr baseColWidth="10" defaultColWidth="11.453125" defaultRowHeight="30" customHeight="1" x14ac:dyDescent="0.25"/>
  <cols>
    <col min="1" max="1" width="8.90625" style="1" customWidth="1"/>
    <col min="2" max="2" width="31.6328125" style="1" customWidth="1"/>
    <col min="3" max="3" width="31.54296875" style="1" customWidth="1"/>
    <col min="4" max="4" width="21.6328125" style="1" customWidth="1"/>
    <col min="5" max="5" width="13.453125" style="1" bestFit="1" customWidth="1"/>
    <col min="6" max="6" width="10.36328125" style="1" bestFit="1" customWidth="1"/>
    <col min="7" max="15" width="13.90625" style="1" customWidth="1"/>
    <col min="16" max="19" width="11.08984375" style="1" customWidth="1"/>
    <col min="20" max="20" width="23.54296875" style="1" customWidth="1"/>
    <col min="21" max="16384" width="11.453125" style="1"/>
  </cols>
  <sheetData>
    <row r="1" spans="1:20" ht="40.5" customHeight="1" x14ac:dyDescent="0.25">
      <c r="A1" s="91" t="s">
        <v>63</v>
      </c>
      <c r="B1" s="91"/>
      <c r="C1" s="91"/>
      <c r="D1" s="91"/>
      <c r="E1" s="91"/>
      <c r="F1" s="91"/>
      <c r="G1" s="91"/>
      <c r="H1" s="91"/>
      <c r="I1" s="91"/>
      <c r="J1" s="91"/>
      <c r="K1" s="91"/>
      <c r="L1" s="91"/>
      <c r="M1" s="91"/>
      <c r="N1" s="91"/>
      <c r="O1" s="91"/>
      <c r="P1" s="91"/>
      <c r="Q1" s="91"/>
      <c r="R1" s="91"/>
      <c r="S1" s="91"/>
      <c r="T1" s="91"/>
    </row>
    <row r="2" spans="1:20" ht="18" customHeight="1" x14ac:dyDescent="0.25">
      <c r="A2" s="104"/>
      <c r="B2" s="104"/>
      <c r="C2" s="104"/>
      <c r="D2" s="104"/>
      <c r="E2" s="104"/>
      <c r="F2" s="104"/>
      <c r="G2" s="104"/>
      <c r="H2" s="104"/>
      <c r="I2" s="104"/>
      <c r="J2" s="104"/>
      <c r="K2" s="104"/>
      <c r="L2" s="104"/>
      <c r="M2" s="104"/>
      <c r="N2" s="104"/>
      <c r="O2" s="104"/>
      <c r="P2" s="104"/>
      <c r="Q2" s="104"/>
      <c r="R2" s="104"/>
      <c r="S2" s="104"/>
      <c r="T2" s="41" t="s">
        <v>64</v>
      </c>
    </row>
    <row r="3" spans="1:20" ht="5.25" customHeight="1" x14ac:dyDescent="0.25">
      <c r="A3" s="10"/>
      <c r="B3" s="5"/>
      <c r="C3" s="5"/>
      <c r="D3" s="5"/>
      <c r="E3" s="5"/>
      <c r="F3" s="5"/>
      <c r="G3" s="5"/>
      <c r="H3" s="5"/>
      <c r="I3" s="5"/>
      <c r="J3" s="5"/>
      <c r="K3" s="5"/>
      <c r="L3" s="5"/>
      <c r="M3" s="5"/>
      <c r="N3" s="5"/>
      <c r="O3" s="5"/>
      <c r="P3" s="5"/>
      <c r="Q3" s="5"/>
      <c r="R3" s="5"/>
      <c r="S3" s="5"/>
    </row>
    <row r="4" spans="1:20" ht="30" customHeight="1" x14ac:dyDescent="0.25">
      <c r="A4" s="92" t="s">
        <v>20</v>
      </c>
      <c r="B4" s="93"/>
      <c r="C4" s="93"/>
      <c r="D4" s="93"/>
      <c r="E4" s="93"/>
      <c r="F4" s="93"/>
      <c r="G4" s="93"/>
      <c r="H4" s="93"/>
      <c r="I4" s="93"/>
      <c r="J4" s="93"/>
      <c r="K4" s="93"/>
      <c r="L4" s="93"/>
      <c r="M4" s="93"/>
      <c r="N4" s="93"/>
      <c r="O4" s="93"/>
      <c r="P4" s="93"/>
      <c r="Q4" s="93"/>
      <c r="R4" s="93"/>
      <c r="S4" s="93"/>
      <c r="T4" s="94"/>
    </row>
    <row r="5" spans="1:20" ht="5.25" customHeight="1" x14ac:dyDescent="0.25"/>
    <row r="6" spans="1:20" ht="18" customHeight="1" x14ac:dyDescent="0.25">
      <c r="A6" s="99" t="s">
        <v>6</v>
      </c>
      <c r="B6" s="96" t="s">
        <v>52</v>
      </c>
      <c r="C6" s="97"/>
      <c r="D6" s="97"/>
      <c r="E6" s="97"/>
      <c r="F6" s="97"/>
      <c r="G6" s="98"/>
      <c r="H6" s="28"/>
      <c r="I6" s="28"/>
      <c r="J6" s="28"/>
      <c r="K6" s="28"/>
      <c r="L6" s="28"/>
      <c r="M6" s="28"/>
      <c r="N6" s="28"/>
      <c r="O6" s="28"/>
      <c r="P6" s="102"/>
      <c r="Q6" s="103"/>
      <c r="R6" s="103"/>
      <c r="S6" s="103"/>
      <c r="T6" s="95" t="s">
        <v>13</v>
      </c>
    </row>
    <row r="7" spans="1:20" ht="15.5" x14ac:dyDescent="0.25">
      <c r="A7" s="100"/>
      <c r="B7" s="96" t="s">
        <v>10</v>
      </c>
      <c r="C7" s="98"/>
      <c r="D7" s="96" t="s">
        <v>11</v>
      </c>
      <c r="E7" s="97"/>
      <c r="F7" s="97"/>
      <c r="G7" s="98"/>
      <c r="H7" s="105">
        <v>2025</v>
      </c>
      <c r="I7" s="106"/>
      <c r="J7" s="106"/>
      <c r="K7" s="106"/>
      <c r="L7" s="106"/>
      <c r="M7" s="106"/>
      <c r="N7" s="106"/>
      <c r="O7" s="106"/>
      <c r="P7" s="106"/>
      <c r="Q7" s="106"/>
      <c r="R7" s="106"/>
      <c r="S7" s="107"/>
      <c r="T7" s="95"/>
    </row>
    <row r="8" spans="1:20" s="2" customFormat="1" ht="15" customHeight="1" thickBot="1" x14ac:dyDescent="0.3">
      <c r="A8" s="101"/>
      <c r="B8" s="4" t="s">
        <v>15</v>
      </c>
      <c r="C8" s="4" t="s">
        <v>7</v>
      </c>
      <c r="D8" s="4" t="s">
        <v>9</v>
      </c>
      <c r="E8" s="15" t="s">
        <v>8</v>
      </c>
      <c r="F8" s="15" t="s">
        <v>12</v>
      </c>
      <c r="G8" s="15" t="s">
        <v>14</v>
      </c>
      <c r="H8" s="22" t="s">
        <v>0</v>
      </c>
      <c r="I8" s="22" t="s">
        <v>1</v>
      </c>
      <c r="J8" s="22" t="s">
        <v>54</v>
      </c>
      <c r="K8" s="22" t="s">
        <v>55</v>
      </c>
      <c r="L8" s="22" t="s">
        <v>56</v>
      </c>
      <c r="M8" s="22" t="s">
        <v>57</v>
      </c>
      <c r="N8" s="22" t="s">
        <v>58</v>
      </c>
      <c r="O8" s="22" t="s">
        <v>59</v>
      </c>
      <c r="P8" s="22" t="s">
        <v>2</v>
      </c>
      <c r="Q8" s="22" t="s">
        <v>3</v>
      </c>
      <c r="R8" s="22" t="s">
        <v>4</v>
      </c>
      <c r="S8" s="32" t="s">
        <v>5</v>
      </c>
      <c r="T8" s="95"/>
    </row>
    <row r="9" spans="1:20" s="2" customFormat="1" ht="14" customHeight="1" thickTop="1" x14ac:dyDescent="0.25">
      <c r="A9" s="79">
        <v>1</v>
      </c>
      <c r="B9" s="76" t="s">
        <v>43</v>
      </c>
      <c r="C9" s="121" t="s">
        <v>46</v>
      </c>
      <c r="D9" s="69" t="s">
        <v>47</v>
      </c>
      <c r="E9" s="72" t="s">
        <v>34</v>
      </c>
      <c r="F9" s="72"/>
      <c r="G9" s="72"/>
      <c r="H9" s="27">
        <v>6</v>
      </c>
      <c r="I9" s="27">
        <v>6</v>
      </c>
      <c r="J9" s="27">
        <v>0</v>
      </c>
      <c r="K9" s="27">
        <v>0</v>
      </c>
      <c r="L9" s="27">
        <v>0</v>
      </c>
      <c r="M9" s="27">
        <v>0</v>
      </c>
      <c r="N9" s="27">
        <v>0</v>
      </c>
      <c r="O9" s="27">
        <v>0</v>
      </c>
      <c r="P9" s="7">
        <v>5</v>
      </c>
      <c r="Q9" s="7">
        <v>5</v>
      </c>
      <c r="R9" s="7">
        <v>5</v>
      </c>
      <c r="S9" s="33">
        <v>5</v>
      </c>
      <c r="T9" s="110">
        <f>IFERROR((SUM(H9:S9)-SUM(H10:S10))/SUM(H9:S9),1)</f>
        <v>1</v>
      </c>
    </row>
    <row r="10" spans="1:20" s="2" customFormat="1" ht="13.25" customHeight="1" x14ac:dyDescent="0.25">
      <c r="A10" s="120"/>
      <c r="B10" s="76"/>
      <c r="C10" s="121"/>
      <c r="D10" s="69"/>
      <c r="E10" s="114" t="s">
        <v>35</v>
      </c>
      <c r="F10" s="114"/>
      <c r="G10" s="114"/>
      <c r="H10" s="23">
        <v>0</v>
      </c>
      <c r="I10" s="23">
        <v>0</v>
      </c>
      <c r="J10" s="23">
        <v>0</v>
      </c>
      <c r="K10" s="23">
        <v>0</v>
      </c>
      <c r="L10" s="23">
        <v>0</v>
      </c>
      <c r="M10" s="23">
        <f t="shared" ref="M10:S10" si="0">SUM(M11:M12)</f>
        <v>0</v>
      </c>
      <c r="N10" s="23">
        <f t="shared" si="0"/>
        <v>0</v>
      </c>
      <c r="O10" s="23">
        <v>0</v>
      </c>
      <c r="P10" s="23">
        <v>0</v>
      </c>
      <c r="Q10" s="23">
        <f t="shared" si="0"/>
        <v>0</v>
      </c>
      <c r="R10" s="23">
        <f t="shared" si="0"/>
        <v>0</v>
      </c>
      <c r="S10" s="34">
        <f t="shared" si="0"/>
        <v>0</v>
      </c>
      <c r="T10" s="111"/>
    </row>
    <row r="11" spans="1:20" s="2" customFormat="1" ht="14" customHeight="1" x14ac:dyDescent="0.25">
      <c r="A11" s="120"/>
      <c r="B11" s="76"/>
      <c r="C11" s="121"/>
      <c r="D11" s="69"/>
      <c r="E11" s="113" t="s">
        <v>25</v>
      </c>
      <c r="F11" s="112">
        <v>0.9</v>
      </c>
      <c r="G11" s="50" t="s">
        <v>36</v>
      </c>
      <c r="H11" s="39">
        <v>0</v>
      </c>
      <c r="I11" s="39">
        <v>0</v>
      </c>
      <c r="J11" s="39">
        <v>0</v>
      </c>
      <c r="K11" s="39">
        <v>0</v>
      </c>
      <c r="L11" s="39">
        <v>0</v>
      </c>
      <c r="M11" s="39">
        <v>0</v>
      </c>
      <c r="N11" s="39">
        <v>0</v>
      </c>
      <c r="O11" s="39">
        <v>0</v>
      </c>
      <c r="P11" s="39">
        <v>5</v>
      </c>
      <c r="Q11" s="39">
        <v>0</v>
      </c>
      <c r="R11" s="39">
        <v>0</v>
      </c>
      <c r="S11" s="40">
        <v>0</v>
      </c>
      <c r="T11" s="111"/>
    </row>
    <row r="12" spans="1:20" s="2" customFormat="1" ht="14" customHeight="1" x14ac:dyDescent="0.25">
      <c r="A12" s="120"/>
      <c r="B12" s="76"/>
      <c r="C12" s="121"/>
      <c r="D12" s="69"/>
      <c r="E12" s="113"/>
      <c r="F12" s="112"/>
      <c r="G12" s="50" t="s">
        <v>37</v>
      </c>
      <c r="H12" s="39">
        <v>0</v>
      </c>
      <c r="I12" s="39">
        <v>0</v>
      </c>
      <c r="J12" s="39">
        <v>0</v>
      </c>
      <c r="K12" s="39">
        <v>0</v>
      </c>
      <c r="L12" s="39">
        <v>0</v>
      </c>
      <c r="M12" s="39">
        <v>0</v>
      </c>
      <c r="N12" s="39">
        <v>0</v>
      </c>
      <c r="O12" s="39">
        <v>0</v>
      </c>
      <c r="P12" s="39">
        <v>0</v>
      </c>
      <c r="Q12" s="39">
        <v>0</v>
      </c>
      <c r="R12" s="39">
        <v>0</v>
      </c>
      <c r="S12" s="40">
        <v>0</v>
      </c>
      <c r="T12" s="111"/>
    </row>
    <row r="13" spans="1:20" s="3" customFormat="1" ht="14.25" customHeight="1" thickBot="1" x14ac:dyDescent="0.3">
      <c r="A13" s="115"/>
      <c r="B13" s="116"/>
      <c r="C13" s="116"/>
      <c r="D13" s="116"/>
      <c r="E13" s="116"/>
      <c r="F13" s="116"/>
      <c r="G13" s="116"/>
      <c r="H13" s="117"/>
      <c r="I13" s="117"/>
      <c r="J13" s="117"/>
      <c r="K13" s="117"/>
      <c r="L13" s="117"/>
      <c r="M13" s="117"/>
      <c r="N13" s="117"/>
      <c r="O13" s="117"/>
      <c r="P13" s="117"/>
      <c r="Q13" s="117"/>
      <c r="R13" s="117"/>
      <c r="S13" s="117"/>
      <c r="T13" s="36"/>
    </row>
    <row r="14" spans="1:20" s="3" customFormat="1" ht="14" customHeight="1" thickTop="1" x14ac:dyDescent="0.25">
      <c r="A14" s="68">
        <v>2</v>
      </c>
      <c r="B14" s="76" t="s">
        <v>21</v>
      </c>
      <c r="C14" s="75" t="s">
        <v>49</v>
      </c>
      <c r="D14" s="69" t="s">
        <v>48</v>
      </c>
      <c r="E14" s="70" t="s">
        <v>26</v>
      </c>
      <c r="F14" s="70"/>
      <c r="G14" s="70"/>
      <c r="H14" s="7">
        <v>0</v>
      </c>
      <c r="I14" s="7">
        <v>0</v>
      </c>
      <c r="J14" s="7">
        <v>52</v>
      </c>
      <c r="K14" s="7">
        <v>45</v>
      </c>
      <c r="L14" s="7">
        <v>45</v>
      </c>
      <c r="M14" s="7">
        <v>46</v>
      </c>
      <c r="N14" s="7">
        <v>0</v>
      </c>
      <c r="O14" s="7">
        <v>51</v>
      </c>
      <c r="P14" s="7">
        <v>5</v>
      </c>
      <c r="Q14" s="7">
        <v>0</v>
      </c>
      <c r="R14" s="7">
        <v>60</v>
      </c>
      <c r="S14" s="33">
        <v>53</v>
      </c>
      <c r="T14" s="110">
        <f>IFERROR(SUM(H15:S15)/SUM(H14:S14),0)</f>
        <v>0.99439775910364148</v>
      </c>
    </row>
    <row r="15" spans="1:20" s="3" customFormat="1" ht="20.5" thickBot="1" x14ac:dyDescent="0.3">
      <c r="A15" s="68"/>
      <c r="B15" s="76"/>
      <c r="C15" s="75"/>
      <c r="D15" s="69"/>
      <c r="E15" s="6" t="s">
        <v>25</v>
      </c>
      <c r="F15" s="16">
        <v>0.98</v>
      </c>
      <c r="G15" s="17" t="s">
        <v>27</v>
      </c>
      <c r="H15" s="24">
        <v>0</v>
      </c>
      <c r="I15" s="24">
        <v>0</v>
      </c>
      <c r="J15" s="24">
        <v>51</v>
      </c>
      <c r="K15" s="24">
        <v>45</v>
      </c>
      <c r="L15" s="24">
        <v>45</v>
      </c>
      <c r="M15" s="24">
        <v>46</v>
      </c>
      <c r="N15" s="24">
        <v>0</v>
      </c>
      <c r="O15" s="24">
        <v>50</v>
      </c>
      <c r="P15" s="24">
        <v>5</v>
      </c>
      <c r="Q15" s="24">
        <v>0</v>
      </c>
      <c r="R15" s="24">
        <v>60</v>
      </c>
      <c r="S15" s="24">
        <v>53</v>
      </c>
      <c r="T15" s="111"/>
    </row>
    <row r="16" spans="1:20" s="3" customFormat="1" ht="15.75" customHeight="1" thickTop="1" x14ac:dyDescent="0.25">
      <c r="A16" s="68"/>
      <c r="B16" s="76"/>
      <c r="C16" s="75" t="s">
        <v>24</v>
      </c>
      <c r="D16" s="69" t="s">
        <v>62</v>
      </c>
      <c r="E16" s="70" t="s">
        <v>27</v>
      </c>
      <c r="F16" s="70"/>
      <c r="G16" s="70"/>
      <c r="H16" s="7">
        <v>0</v>
      </c>
      <c r="I16" s="7">
        <v>0</v>
      </c>
      <c r="J16" s="7">
        <v>51</v>
      </c>
      <c r="K16" s="7">
        <v>45</v>
      </c>
      <c r="L16" s="7">
        <v>45</v>
      </c>
      <c r="M16" s="7">
        <v>46</v>
      </c>
      <c r="N16" s="7">
        <v>0</v>
      </c>
      <c r="O16" s="7">
        <v>50</v>
      </c>
      <c r="P16" s="7">
        <v>5</v>
      </c>
      <c r="Q16" s="7">
        <v>0</v>
      </c>
      <c r="R16" s="7">
        <v>60</v>
      </c>
      <c r="S16" s="33">
        <v>53</v>
      </c>
      <c r="T16" s="108">
        <f>IFERROR(SUM(H17:S17)/SUM(H16:S16),0)</f>
        <v>89.12743661971831</v>
      </c>
    </row>
    <row r="17" spans="1:20" s="3" customFormat="1" x14ac:dyDescent="0.25">
      <c r="A17" s="68"/>
      <c r="B17" s="76"/>
      <c r="C17" s="75"/>
      <c r="D17" s="69"/>
      <c r="E17" s="6" t="s">
        <v>25</v>
      </c>
      <c r="F17" s="6" t="s">
        <v>38</v>
      </c>
      <c r="G17" s="17" t="s">
        <v>28</v>
      </c>
      <c r="H17" s="24">
        <v>0</v>
      </c>
      <c r="I17" s="24">
        <v>0</v>
      </c>
      <c r="J17" s="24">
        <v>4619.5</v>
      </c>
      <c r="K17" s="24">
        <v>4175.0200000000004</v>
      </c>
      <c r="L17" s="24">
        <v>3364.47</v>
      </c>
      <c r="M17" s="24">
        <v>4529.21</v>
      </c>
      <c r="N17" s="24">
        <v>0</v>
      </c>
      <c r="O17" s="24">
        <v>4353</v>
      </c>
      <c r="P17" s="24">
        <v>500</v>
      </c>
      <c r="Q17" s="24">
        <v>0</v>
      </c>
      <c r="R17" s="24">
        <v>4657.75</v>
      </c>
      <c r="S17" s="24">
        <v>5441.29</v>
      </c>
      <c r="T17" s="109"/>
    </row>
    <row r="18" spans="1:20" s="3" customFormat="1" ht="9" customHeight="1" thickBot="1" x14ac:dyDescent="0.3">
      <c r="A18" s="8"/>
      <c r="B18" s="9"/>
      <c r="C18" s="9"/>
      <c r="D18" s="9"/>
      <c r="E18" s="9"/>
      <c r="F18" s="9"/>
      <c r="G18" s="9"/>
      <c r="H18" s="9"/>
      <c r="I18" s="9"/>
      <c r="J18" s="9"/>
      <c r="K18" s="9"/>
      <c r="L18" s="9"/>
      <c r="M18" s="9"/>
      <c r="N18" s="9"/>
      <c r="O18" s="9"/>
      <c r="P18" s="9"/>
      <c r="Q18" s="9"/>
      <c r="R18" s="9"/>
      <c r="S18" s="9"/>
      <c r="T18" s="37"/>
    </row>
    <row r="19" spans="1:20" s="3" customFormat="1" ht="15" customHeight="1" thickTop="1" x14ac:dyDescent="0.25">
      <c r="A19" s="79">
        <v>3</v>
      </c>
      <c r="B19" s="77" t="s">
        <v>67</v>
      </c>
      <c r="C19" s="123" t="s">
        <v>39</v>
      </c>
      <c r="D19" s="118" t="s">
        <v>60</v>
      </c>
      <c r="E19" s="73" t="s">
        <v>53</v>
      </c>
      <c r="F19" s="74"/>
      <c r="G19" s="71"/>
      <c r="H19" s="27">
        <v>0</v>
      </c>
      <c r="I19" s="27">
        <v>0</v>
      </c>
      <c r="J19" s="27">
        <v>0</v>
      </c>
      <c r="K19" s="27">
        <v>0</v>
      </c>
      <c r="L19" s="27">
        <v>0</v>
      </c>
      <c r="M19" s="27">
        <v>0</v>
      </c>
      <c r="N19" s="27"/>
      <c r="O19" s="27">
        <v>2</v>
      </c>
      <c r="P19" s="27"/>
      <c r="Q19" s="27"/>
      <c r="R19" s="7"/>
      <c r="S19" s="33">
        <v>2</v>
      </c>
      <c r="T19" s="108">
        <f>IFERROR(SUM(H20:S20)/SUM(H19:S19),0)*10</f>
        <v>97.575000000000003</v>
      </c>
    </row>
    <row r="20" spans="1:20" s="3" customFormat="1" ht="15" customHeight="1" x14ac:dyDescent="0.25">
      <c r="A20" s="120"/>
      <c r="B20" s="78"/>
      <c r="C20" s="124"/>
      <c r="D20" s="119"/>
      <c r="E20" s="137" t="s">
        <v>40</v>
      </c>
      <c r="F20" s="138"/>
      <c r="G20" s="139"/>
      <c r="H20" s="42">
        <v>0</v>
      </c>
      <c r="I20" s="42">
        <f t="shared" ref="I20:S20" si="1">SUM(I21:I22)</f>
        <v>0</v>
      </c>
      <c r="J20" s="42">
        <v>0</v>
      </c>
      <c r="K20" s="42">
        <v>0</v>
      </c>
      <c r="L20" s="42">
        <v>0</v>
      </c>
      <c r="M20" s="42">
        <f t="shared" si="1"/>
        <v>0</v>
      </c>
      <c r="N20" s="42">
        <f t="shared" si="1"/>
        <v>0</v>
      </c>
      <c r="O20" s="42">
        <v>19.5</v>
      </c>
      <c r="P20" s="42">
        <f t="shared" si="1"/>
        <v>0</v>
      </c>
      <c r="Q20" s="42">
        <f t="shared" si="1"/>
        <v>0</v>
      </c>
      <c r="R20" s="42">
        <f t="shared" si="1"/>
        <v>0</v>
      </c>
      <c r="S20" s="43">
        <f t="shared" si="1"/>
        <v>19.53</v>
      </c>
      <c r="T20" s="109"/>
    </row>
    <row r="21" spans="1:20" s="3" customFormat="1" ht="17" customHeight="1" x14ac:dyDescent="0.25">
      <c r="A21" s="120"/>
      <c r="B21" s="78"/>
      <c r="C21" s="124"/>
      <c r="D21" s="119"/>
      <c r="E21" s="135" t="s">
        <v>68</v>
      </c>
      <c r="F21" s="135" t="s">
        <v>38</v>
      </c>
      <c r="G21" s="19" t="s">
        <v>36</v>
      </c>
      <c r="H21" s="39">
        <v>0</v>
      </c>
      <c r="I21" s="39">
        <v>0</v>
      </c>
      <c r="J21" s="39">
        <v>0</v>
      </c>
      <c r="K21" s="39">
        <v>0</v>
      </c>
      <c r="L21" s="39">
        <v>0</v>
      </c>
      <c r="M21" s="39">
        <v>0</v>
      </c>
      <c r="N21" s="39">
        <v>0</v>
      </c>
      <c r="O21" s="39">
        <v>9.32</v>
      </c>
      <c r="P21" s="39">
        <v>0</v>
      </c>
      <c r="Q21" s="39">
        <v>0</v>
      </c>
      <c r="R21" s="39">
        <v>0</v>
      </c>
      <c r="S21" s="40">
        <v>9.5299999999999994</v>
      </c>
      <c r="T21" s="109"/>
    </row>
    <row r="22" spans="1:20" s="3" customFormat="1" ht="15" customHeight="1" x14ac:dyDescent="0.25">
      <c r="A22" s="120"/>
      <c r="B22" s="78"/>
      <c r="C22" s="124"/>
      <c r="D22" s="119"/>
      <c r="E22" s="136"/>
      <c r="F22" s="136"/>
      <c r="G22" s="19" t="s">
        <v>37</v>
      </c>
      <c r="H22" s="39">
        <v>0</v>
      </c>
      <c r="I22" s="39">
        <v>0</v>
      </c>
      <c r="J22" s="39">
        <v>0</v>
      </c>
      <c r="K22" s="39">
        <v>0</v>
      </c>
      <c r="L22" s="39">
        <v>0</v>
      </c>
      <c r="M22" s="39">
        <v>0</v>
      </c>
      <c r="N22" s="39">
        <v>0</v>
      </c>
      <c r="O22" s="39">
        <v>9.16</v>
      </c>
      <c r="P22" s="39">
        <v>0</v>
      </c>
      <c r="Q22" s="39">
        <v>0</v>
      </c>
      <c r="R22" s="39">
        <v>0</v>
      </c>
      <c r="S22" s="40">
        <v>10</v>
      </c>
      <c r="T22" s="109"/>
    </row>
    <row r="23" spans="1:20" s="3" customFormat="1" ht="9" customHeight="1" thickBot="1" x14ac:dyDescent="0.3">
      <c r="A23" s="115"/>
      <c r="B23" s="116"/>
      <c r="C23" s="116"/>
      <c r="D23" s="116"/>
      <c r="E23" s="116"/>
      <c r="F23" s="116"/>
      <c r="G23" s="116"/>
      <c r="H23" s="134"/>
      <c r="I23" s="134"/>
      <c r="J23" s="134"/>
      <c r="K23" s="134"/>
      <c r="L23" s="134"/>
      <c r="M23" s="134"/>
      <c r="N23" s="134"/>
      <c r="O23" s="134"/>
      <c r="P23" s="134"/>
      <c r="Q23" s="134"/>
      <c r="R23" s="134"/>
      <c r="S23" s="134"/>
      <c r="T23" s="38"/>
    </row>
    <row r="24" spans="1:20" s="3" customFormat="1" ht="13.25" customHeight="1" thickTop="1" x14ac:dyDescent="0.25">
      <c r="A24" s="68">
        <v>4</v>
      </c>
      <c r="B24" s="76" t="s">
        <v>22</v>
      </c>
      <c r="C24" s="121" t="s">
        <v>29</v>
      </c>
      <c r="D24" s="69" t="s">
        <v>50</v>
      </c>
      <c r="E24" s="72" t="s">
        <v>31</v>
      </c>
      <c r="F24" s="72"/>
      <c r="G24" s="72"/>
      <c r="H24" s="27">
        <v>0</v>
      </c>
      <c r="I24" s="27">
        <v>0</v>
      </c>
      <c r="J24" s="27">
        <v>0</v>
      </c>
      <c r="K24" s="27">
        <v>0</v>
      </c>
      <c r="L24" s="27">
        <v>0</v>
      </c>
      <c r="M24" s="27">
        <v>3</v>
      </c>
      <c r="N24" s="27">
        <v>2</v>
      </c>
      <c r="O24" s="27">
        <v>0</v>
      </c>
      <c r="P24" s="20">
        <v>0</v>
      </c>
      <c r="Q24" s="20">
        <v>0</v>
      </c>
      <c r="R24" s="20">
        <v>0</v>
      </c>
      <c r="S24" s="35">
        <v>0</v>
      </c>
      <c r="T24" s="110">
        <f>IFERROR(SUM(H25:S25)/SUM(H24:S24),1)</f>
        <v>1</v>
      </c>
    </row>
    <row r="25" spans="1:20" s="3" customFormat="1" ht="36" customHeight="1" x14ac:dyDescent="0.25">
      <c r="A25" s="68"/>
      <c r="B25" s="76"/>
      <c r="C25" s="121"/>
      <c r="D25" s="69"/>
      <c r="E25" s="6" t="s">
        <v>30</v>
      </c>
      <c r="F25" s="25">
        <v>1</v>
      </c>
      <c r="G25" s="18" t="s">
        <v>33</v>
      </c>
      <c r="H25" s="24">
        <v>0</v>
      </c>
      <c r="I25" s="24">
        <v>0</v>
      </c>
      <c r="J25" s="24">
        <v>0</v>
      </c>
      <c r="K25" s="24">
        <v>0</v>
      </c>
      <c r="L25" s="24">
        <v>0</v>
      </c>
      <c r="M25" s="24">
        <v>3</v>
      </c>
      <c r="N25" s="24">
        <v>2</v>
      </c>
      <c r="O25" s="24">
        <v>0</v>
      </c>
      <c r="P25" s="24">
        <v>0</v>
      </c>
      <c r="Q25" s="24">
        <v>0</v>
      </c>
      <c r="R25" s="24">
        <v>0</v>
      </c>
      <c r="S25" s="24">
        <v>0</v>
      </c>
      <c r="T25" s="111"/>
    </row>
    <row r="26" spans="1:20" s="3" customFormat="1" ht="9" customHeight="1" thickBot="1" x14ac:dyDescent="0.3">
      <c r="A26" s="125"/>
      <c r="B26" s="126"/>
      <c r="C26" s="126"/>
      <c r="D26" s="126"/>
      <c r="E26" s="116"/>
      <c r="F26" s="116"/>
      <c r="G26" s="116"/>
      <c r="H26" s="26"/>
      <c r="I26" s="26"/>
      <c r="J26" s="26"/>
      <c r="K26" s="26"/>
      <c r="L26" s="26"/>
      <c r="M26" s="26"/>
      <c r="N26" s="26"/>
      <c r="O26" s="26"/>
      <c r="P26" s="21"/>
      <c r="Q26" s="21"/>
      <c r="R26" s="21"/>
      <c r="S26" s="21"/>
      <c r="T26" s="38"/>
    </row>
    <row r="27" spans="1:20" s="3" customFormat="1" ht="15" customHeight="1" thickTop="1" x14ac:dyDescent="0.25">
      <c r="A27" s="79">
        <v>5</v>
      </c>
      <c r="B27" s="77" t="s">
        <v>44</v>
      </c>
      <c r="C27" s="82" t="s">
        <v>41</v>
      </c>
      <c r="D27" s="118" t="s">
        <v>51</v>
      </c>
      <c r="E27" s="71" t="s">
        <v>32</v>
      </c>
      <c r="F27" s="72"/>
      <c r="G27" s="72"/>
      <c r="H27" s="27">
        <v>0</v>
      </c>
      <c r="I27" s="27">
        <v>0</v>
      </c>
      <c r="J27" s="27">
        <v>1</v>
      </c>
      <c r="K27" s="27">
        <v>0</v>
      </c>
      <c r="L27" s="27">
        <v>0</v>
      </c>
      <c r="M27" s="27">
        <v>0</v>
      </c>
      <c r="N27" s="27"/>
      <c r="O27" s="27"/>
      <c r="P27" s="20"/>
      <c r="Q27" s="20"/>
      <c r="R27" s="20"/>
      <c r="S27" s="35"/>
      <c r="T27" s="110">
        <f>IFERROR((SUM(H28:S28)/SUM(H27:S27)),0)</f>
        <v>1</v>
      </c>
    </row>
    <row r="28" spans="1:20" s="3" customFormat="1" ht="36" customHeight="1" thickBot="1" x14ac:dyDescent="0.3">
      <c r="A28" s="80"/>
      <c r="B28" s="81"/>
      <c r="C28" s="83"/>
      <c r="D28" s="127"/>
      <c r="E28" s="57" t="s">
        <v>45</v>
      </c>
      <c r="F28" s="25">
        <v>1</v>
      </c>
      <c r="G28" s="18" t="s">
        <v>33</v>
      </c>
      <c r="H28" s="24">
        <v>0</v>
      </c>
      <c r="I28" s="24">
        <v>0</v>
      </c>
      <c r="J28" s="24">
        <v>1</v>
      </c>
      <c r="K28" s="24">
        <v>0</v>
      </c>
      <c r="L28" s="24">
        <v>0</v>
      </c>
      <c r="M28" s="24">
        <v>0</v>
      </c>
      <c r="N28" s="24">
        <v>0</v>
      </c>
      <c r="O28" s="24">
        <v>0</v>
      </c>
      <c r="P28" s="24">
        <v>0</v>
      </c>
      <c r="Q28" s="24">
        <v>0</v>
      </c>
      <c r="R28" s="24">
        <v>0</v>
      </c>
      <c r="S28" s="24">
        <v>0</v>
      </c>
      <c r="T28" s="111"/>
    </row>
    <row r="29" spans="1:20" ht="30" customHeight="1" thickTop="1" x14ac:dyDescent="0.25">
      <c r="A29" s="140"/>
      <c r="B29" s="141"/>
      <c r="C29" s="141"/>
      <c r="D29" s="142"/>
      <c r="E29" s="128" t="s">
        <v>65</v>
      </c>
      <c r="F29" s="128"/>
      <c r="G29" s="129"/>
      <c r="H29" s="19">
        <v>13</v>
      </c>
      <c r="I29" s="19">
        <v>12</v>
      </c>
      <c r="J29" s="19">
        <v>22</v>
      </c>
      <c r="K29" s="19">
        <v>18</v>
      </c>
      <c r="L29" s="19">
        <v>20</v>
      </c>
      <c r="M29" s="19">
        <v>23</v>
      </c>
      <c r="N29" s="19">
        <v>21</v>
      </c>
      <c r="O29" s="19">
        <v>29</v>
      </c>
      <c r="P29" s="51">
        <v>12</v>
      </c>
      <c r="Q29" s="51">
        <v>16</v>
      </c>
      <c r="R29" s="51">
        <v>16</v>
      </c>
      <c r="S29" s="52">
        <v>37</v>
      </c>
      <c r="T29" s="110">
        <f>IFERROR((SUM(H30:S30)/SUM(H29:S29)),0)</f>
        <v>1</v>
      </c>
    </row>
    <row r="30" spans="1:20" ht="30" customHeight="1" thickBot="1" x14ac:dyDescent="0.3">
      <c r="A30" s="143"/>
      <c r="B30" s="144"/>
      <c r="C30" s="144"/>
      <c r="D30" s="145"/>
      <c r="E30" s="57" t="s">
        <v>45</v>
      </c>
      <c r="F30" s="53">
        <v>1</v>
      </c>
      <c r="G30" s="54" t="s">
        <v>33</v>
      </c>
      <c r="H30" s="55">
        <v>13</v>
      </c>
      <c r="I30" s="55">
        <v>12</v>
      </c>
      <c r="J30" s="55">
        <v>22</v>
      </c>
      <c r="K30" s="55">
        <v>18</v>
      </c>
      <c r="L30" s="55">
        <v>20</v>
      </c>
      <c r="M30" s="55">
        <v>23</v>
      </c>
      <c r="N30" s="55">
        <v>21</v>
      </c>
      <c r="O30" s="55">
        <v>29</v>
      </c>
      <c r="P30" s="55">
        <v>12</v>
      </c>
      <c r="Q30" s="55">
        <v>16</v>
      </c>
      <c r="R30" s="55">
        <v>16</v>
      </c>
      <c r="S30" s="55">
        <v>37</v>
      </c>
      <c r="T30" s="111"/>
    </row>
    <row r="31" spans="1:20" ht="30" customHeight="1" thickTop="1" x14ac:dyDescent="0.25">
      <c r="A31" s="143"/>
      <c r="B31" s="144"/>
      <c r="C31" s="144"/>
      <c r="D31" s="145"/>
      <c r="E31" s="128" t="s">
        <v>66</v>
      </c>
      <c r="F31" s="128"/>
      <c r="G31" s="129"/>
      <c r="H31" s="19">
        <v>0</v>
      </c>
      <c r="I31" s="19">
        <v>9</v>
      </c>
      <c r="J31" s="19">
        <v>4</v>
      </c>
      <c r="K31" s="19">
        <v>6</v>
      </c>
      <c r="L31" s="19">
        <v>6</v>
      </c>
      <c r="M31" s="19">
        <v>9</v>
      </c>
      <c r="N31" s="19">
        <v>12</v>
      </c>
      <c r="O31" s="19">
        <v>10</v>
      </c>
      <c r="P31" s="56">
        <v>0</v>
      </c>
      <c r="Q31" s="51">
        <v>0</v>
      </c>
      <c r="R31" s="51">
        <v>0</v>
      </c>
      <c r="S31" s="52">
        <v>4</v>
      </c>
      <c r="T31" s="110">
        <f>IFERROR((SUM(H32:S32)/SUM(H31:S31)),0)</f>
        <v>1</v>
      </c>
    </row>
    <row r="32" spans="1:20" ht="30" customHeight="1" x14ac:dyDescent="0.25">
      <c r="A32" s="146"/>
      <c r="B32" s="147"/>
      <c r="C32" s="147"/>
      <c r="D32" s="148"/>
      <c r="E32" s="57" t="s">
        <v>45</v>
      </c>
      <c r="F32" s="53">
        <v>1</v>
      </c>
      <c r="G32" s="54" t="s">
        <v>33</v>
      </c>
      <c r="H32" s="58">
        <v>0</v>
      </c>
      <c r="I32" s="55">
        <v>9</v>
      </c>
      <c r="J32" s="55">
        <v>4</v>
      </c>
      <c r="K32" s="55">
        <v>6</v>
      </c>
      <c r="L32" s="55">
        <v>6</v>
      </c>
      <c r="M32" s="55">
        <v>9</v>
      </c>
      <c r="N32" s="55">
        <v>12</v>
      </c>
      <c r="O32" s="55">
        <v>10</v>
      </c>
      <c r="P32" s="55">
        <v>0</v>
      </c>
      <c r="Q32" s="55">
        <v>0</v>
      </c>
      <c r="R32" s="55">
        <v>0</v>
      </c>
      <c r="S32" s="55">
        <v>4</v>
      </c>
      <c r="T32" s="111"/>
    </row>
    <row r="33" spans="1:15" ht="30.75" customHeight="1" x14ac:dyDescent="0.25"/>
    <row r="34" spans="1:15" ht="23.25" customHeight="1" thickBot="1" x14ac:dyDescent="0.35">
      <c r="F34" s="122" t="s">
        <v>42</v>
      </c>
      <c r="G34" s="122"/>
      <c r="H34" s="122"/>
      <c r="I34" s="122"/>
    </row>
    <row r="35" spans="1:15" ht="16.5" thickTop="1" thickBot="1" x14ac:dyDescent="0.3">
      <c r="A35" s="130" t="s">
        <v>17</v>
      </c>
      <c r="B35" s="130"/>
      <c r="C35" s="130"/>
      <c r="D35" s="130"/>
      <c r="F35" s="11"/>
      <c r="G35" s="12" t="s">
        <v>23</v>
      </c>
      <c r="H35" s="12"/>
    </row>
    <row r="36" spans="1:15" ht="14" thickTop="1" thickBot="1" x14ac:dyDescent="0.3">
      <c r="A36" s="131" t="s">
        <v>18</v>
      </c>
      <c r="B36" s="131"/>
      <c r="C36" s="131"/>
      <c r="D36" s="131"/>
      <c r="F36" s="13"/>
      <c r="G36" s="12" t="s">
        <v>61</v>
      </c>
      <c r="H36" s="12"/>
    </row>
    <row r="37" spans="1:15" ht="15" customHeight="1" x14ac:dyDescent="0.25">
      <c r="A37" s="85" t="s">
        <v>69</v>
      </c>
      <c r="B37" s="86"/>
      <c r="C37" s="86"/>
      <c r="D37" s="87"/>
      <c r="F37" s="14"/>
      <c r="G37" s="12" t="s">
        <v>16</v>
      </c>
      <c r="H37" s="12"/>
    </row>
    <row r="38" spans="1:15" ht="122" customHeight="1" thickBot="1" x14ac:dyDescent="0.3">
      <c r="A38" s="88"/>
      <c r="B38" s="89"/>
      <c r="C38" s="89"/>
      <c r="D38" s="90"/>
    </row>
    <row r="39" spans="1:15" ht="126" customHeight="1" thickTop="1" thickBot="1" x14ac:dyDescent="0.3">
      <c r="A39" s="84"/>
      <c r="B39" s="84"/>
      <c r="C39" s="84"/>
      <c r="D39" s="84"/>
      <c r="E39" s="132"/>
      <c r="F39" s="132"/>
      <c r="G39" s="132"/>
      <c r="H39" s="132"/>
      <c r="I39" s="132"/>
      <c r="J39" s="132"/>
      <c r="K39" s="132"/>
      <c r="L39" s="133"/>
      <c r="M39" s="30"/>
      <c r="N39" s="30"/>
      <c r="O39" s="30"/>
    </row>
    <row r="40" spans="1:15" ht="30" customHeight="1" thickTop="1" thickBot="1" x14ac:dyDescent="0.3">
      <c r="E40" s="44"/>
      <c r="F40" s="45"/>
      <c r="G40" s="59" t="s">
        <v>19</v>
      </c>
      <c r="H40" s="60"/>
      <c r="I40" s="60"/>
      <c r="J40" s="60"/>
      <c r="K40" s="60"/>
      <c r="L40" s="61"/>
      <c r="M40" s="30"/>
      <c r="N40" s="30"/>
      <c r="O40" s="30"/>
    </row>
    <row r="41" spans="1:15" ht="30" customHeight="1" thickTop="1" x14ac:dyDescent="0.25">
      <c r="E41" s="46"/>
      <c r="F41" s="47"/>
      <c r="G41" s="62"/>
      <c r="H41" s="63"/>
      <c r="I41" s="63"/>
      <c r="J41" s="63"/>
      <c r="K41" s="63"/>
      <c r="L41" s="64"/>
      <c r="M41" s="31"/>
      <c r="N41" s="31"/>
      <c r="O41" s="31"/>
    </row>
    <row r="42" spans="1:15" ht="30" customHeight="1" thickBot="1" x14ac:dyDescent="0.3">
      <c r="E42" s="48"/>
      <c r="F42" s="49"/>
      <c r="G42" s="65"/>
      <c r="H42" s="66"/>
      <c r="I42" s="66"/>
      <c r="J42" s="66"/>
      <c r="K42" s="66"/>
      <c r="L42" s="67"/>
      <c r="M42" s="29"/>
      <c r="N42" s="29"/>
      <c r="O42" s="29"/>
    </row>
    <row r="43" spans="1:15" ht="30" customHeight="1" thickTop="1" x14ac:dyDescent="0.25"/>
  </sheetData>
  <mergeCells count="66">
    <mergeCell ref="A35:D35"/>
    <mergeCell ref="A36:D36"/>
    <mergeCell ref="E39:L39"/>
    <mergeCell ref="D9:D12"/>
    <mergeCell ref="A23:S23"/>
    <mergeCell ref="E16:G16"/>
    <mergeCell ref="F21:F22"/>
    <mergeCell ref="E21:E22"/>
    <mergeCell ref="E20:G20"/>
    <mergeCell ref="A29:D32"/>
    <mergeCell ref="T27:T28"/>
    <mergeCell ref="F34:I34"/>
    <mergeCell ref="C19:C22"/>
    <mergeCell ref="A19:A22"/>
    <mergeCell ref="A26:G26"/>
    <mergeCell ref="D24:D25"/>
    <mergeCell ref="C24:C25"/>
    <mergeCell ref="B24:B25"/>
    <mergeCell ref="A24:A25"/>
    <mergeCell ref="D27:D28"/>
    <mergeCell ref="E29:G29"/>
    <mergeCell ref="T29:T30"/>
    <mergeCell ref="E31:G31"/>
    <mergeCell ref="T31:T32"/>
    <mergeCell ref="T16:T17"/>
    <mergeCell ref="E24:G24"/>
    <mergeCell ref="T24:T25"/>
    <mergeCell ref="T19:T22"/>
    <mergeCell ref="E9:G9"/>
    <mergeCell ref="T9:T12"/>
    <mergeCell ref="F11:F12"/>
    <mergeCell ref="E11:E12"/>
    <mergeCell ref="E10:G10"/>
    <mergeCell ref="A13:S13"/>
    <mergeCell ref="C14:C15"/>
    <mergeCell ref="T14:T15"/>
    <mergeCell ref="D19:D22"/>
    <mergeCell ref="A9:A12"/>
    <mergeCell ref="B9:B12"/>
    <mergeCell ref="C9:C12"/>
    <mergeCell ref="A1:T1"/>
    <mergeCell ref="A4:T4"/>
    <mergeCell ref="T6:T8"/>
    <mergeCell ref="D7:G7"/>
    <mergeCell ref="A6:A8"/>
    <mergeCell ref="B6:G6"/>
    <mergeCell ref="B7:C7"/>
    <mergeCell ref="P6:S6"/>
    <mergeCell ref="A2:S2"/>
    <mergeCell ref="H7:S7"/>
    <mergeCell ref="G40:L40"/>
    <mergeCell ref="G41:L42"/>
    <mergeCell ref="A14:A17"/>
    <mergeCell ref="D16:D17"/>
    <mergeCell ref="E14:G14"/>
    <mergeCell ref="E27:G27"/>
    <mergeCell ref="E19:G19"/>
    <mergeCell ref="D14:D15"/>
    <mergeCell ref="C16:C17"/>
    <mergeCell ref="B14:B17"/>
    <mergeCell ref="B19:B22"/>
    <mergeCell ref="A27:A28"/>
    <mergeCell ref="B27:B28"/>
    <mergeCell ref="C27:C28"/>
    <mergeCell ref="A39:D39"/>
    <mergeCell ref="A37:D38"/>
  </mergeCells>
  <phoneticPr fontId="21" type="noConversion"/>
  <conditionalFormatting sqref="H15:S15">
    <cfRule type="colorScale" priority="7">
      <colorScale>
        <cfvo type="num" val="$P$27"/>
        <cfvo type="num" val="$P$27"/>
        <color rgb="FFE98BD7"/>
        <color rgb="FF950054"/>
      </colorScale>
    </cfRule>
  </conditionalFormatting>
  <conditionalFormatting sqref="H17:S17">
    <cfRule type="colorScale" priority="6">
      <colorScale>
        <cfvo type="num" val="$P$27"/>
        <cfvo type="num" val="$P$27"/>
        <color rgb="FFE98BD7"/>
        <color rgb="FF950054"/>
      </colorScale>
    </cfRule>
  </conditionalFormatting>
  <conditionalFormatting sqref="H25:S25">
    <cfRule type="colorScale" priority="27">
      <colorScale>
        <cfvo type="num" val="$P$24"/>
        <cfvo type="num" val="$P$24"/>
        <color rgb="FFE98BD7"/>
        <color rgb="FF950054"/>
      </colorScale>
    </cfRule>
    <cfRule type="colorScale" priority="28">
      <colorScale>
        <cfvo type="num" val="&quot;&lt;$H$27&quot;"/>
        <cfvo type="num" val="$P$24"/>
        <color rgb="FFE98BD7"/>
        <color rgb="FF950054"/>
      </colorScale>
    </cfRule>
    <cfRule type="colorScale" priority="29">
      <colorScale>
        <cfvo type="num" val="&quot;&lt;$H$27&quot;"/>
        <cfvo type="num" val="$P$24"/>
        <color rgb="FFFF7128"/>
        <color rgb="FF950054"/>
      </colorScale>
    </cfRule>
  </conditionalFormatting>
  <conditionalFormatting sqref="H28:S28">
    <cfRule type="colorScale" priority="26">
      <colorScale>
        <cfvo type="num" val="$P$27"/>
        <cfvo type="num" val="$P$27"/>
        <color rgb="FFE98BD7"/>
        <color rgb="FF950054"/>
      </colorScale>
    </cfRule>
  </conditionalFormatting>
  <conditionalFormatting sqref="H30:S30 H32:S32">
    <cfRule type="colorScale" priority="5">
      <colorScale>
        <cfvo type="num" val="$P$9"/>
        <cfvo type="num" val="$P$9"/>
        <color rgb="FFE98BD7"/>
        <color rgb="FF950054"/>
      </colorScale>
    </cfRule>
  </conditionalFormatting>
  <conditionalFormatting sqref="T9">
    <cfRule type="cellIs" dxfId="19" priority="23" operator="greaterThan">
      <formula>95%</formula>
    </cfRule>
    <cfRule type="cellIs" dxfId="18" priority="24" operator="greaterThanOrEqual">
      <formula>90%</formula>
    </cfRule>
    <cfRule type="cellIs" dxfId="17" priority="25" operator="lessThan">
      <formula>89.99%</formula>
    </cfRule>
  </conditionalFormatting>
  <conditionalFormatting sqref="T14">
    <cfRule type="cellIs" dxfId="16" priority="20" operator="greaterThanOrEqual">
      <formula>100%</formula>
    </cfRule>
    <cfRule type="cellIs" dxfId="15" priority="21" operator="greaterThanOrEqual">
      <formula>98%</formula>
    </cfRule>
    <cfRule type="cellIs" dxfId="14" priority="22" operator="lessThan">
      <formula>97.99%</formula>
    </cfRule>
  </conditionalFormatting>
  <conditionalFormatting sqref="T16">
    <cfRule type="cellIs" dxfId="13" priority="8" operator="greaterThan">
      <formula>90</formula>
    </cfRule>
    <cfRule type="cellIs" dxfId="12" priority="9" operator="greaterThanOrEqual">
      <formula>80</formula>
    </cfRule>
    <cfRule type="cellIs" dxfId="11" priority="10" operator="lessThan">
      <formula>79.99</formula>
    </cfRule>
  </conditionalFormatting>
  <conditionalFormatting sqref="T18 T26 T13 T23">
    <cfRule type="dataBar" priority="182">
      <dataBar>
        <cfvo type="min"/>
        <cfvo type="max"/>
        <color rgb="FFD6007B"/>
      </dataBar>
      <extLst>
        <ext xmlns:x14="http://schemas.microsoft.com/office/spreadsheetml/2009/9/main" uri="{B025F937-C7B1-47D3-B67F-A62EFF666E3E}">
          <x14:id>{8FD4965A-32E8-44EF-B786-5DEAE7AFA76F}</x14:id>
        </ext>
      </extLst>
    </cfRule>
  </conditionalFormatting>
  <conditionalFormatting sqref="T19">
    <cfRule type="cellIs" dxfId="10" priority="11" operator="greaterThan">
      <formula>90</formula>
    </cfRule>
    <cfRule type="cellIs" dxfId="9" priority="12" operator="greaterThanOrEqual">
      <formula>80</formula>
    </cfRule>
    <cfRule type="cellIs" dxfId="8" priority="13" operator="lessThan">
      <formula>79.99</formula>
    </cfRule>
  </conditionalFormatting>
  <conditionalFormatting sqref="T24">
    <cfRule type="cellIs" dxfId="7" priority="17" operator="greaterThanOrEqual">
      <formula>100%</formula>
    </cfRule>
    <cfRule type="cellIs" dxfId="6" priority="19" operator="lessThan">
      <formula>99.99%</formula>
    </cfRule>
  </conditionalFormatting>
  <conditionalFormatting sqref="T27">
    <cfRule type="cellIs" dxfId="5" priority="14" operator="greaterThanOrEqual">
      <formula>100%</formula>
    </cfRule>
    <cfRule type="cellIs" dxfId="4" priority="16" operator="lessThan">
      <formula>99.99%</formula>
    </cfRule>
  </conditionalFormatting>
  <conditionalFormatting sqref="T29">
    <cfRule type="cellIs" dxfId="3" priority="3" operator="greaterThanOrEqual">
      <formula>100%</formula>
    </cfRule>
    <cfRule type="cellIs" dxfId="2" priority="4" operator="lessThan">
      <formula>99.99%</formula>
    </cfRule>
  </conditionalFormatting>
  <conditionalFormatting sqref="T31">
    <cfRule type="cellIs" dxfId="1" priority="1" operator="greaterThanOrEqual">
      <formula>100%</formula>
    </cfRule>
    <cfRule type="cellIs" dxfId="0" priority="2" operator="lessThan">
      <formula>99.99%</formula>
    </cfRule>
  </conditionalFormatting>
  <dataValidations count="1">
    <dataValidation showDropDown="1" showInputMessage="1" showErrorMessage="1" sqref="F15:F17 F11:F12 F24:F25 F21 F27:F32" xr:uid="{00000000-0002-0000-0000-000000000000}"/>
  </dataValidations>
  <printOptions horizontalCentered="1" verticalCentered="1"/>
  <pageMargins left="0.23622047244094491" right="0.23622047244094491" top="0.74803149606299213" bottom="0.74803149606299213" header="0.31496062992125984" footer="0.31496062992125984"/>
  <pageSetup scale="44" orientation="landscape" r:id="rId1"/>
  <rowBreaks count="1" manualBreakCount="1">
    <brk id="33" max="16383" man="1"/>
  </rowBreaks>
  <drawing r:id="rId2"/>
  <extLst>
    <ext xmlns:x14="http://schemas.microsoft.com/office/spreadsheetml/2009/9/main" uri="{78C0D931-6437-407d-A8EE-F0AAD7539E65}">
      <x14:conditionalFormattings>
        <x14:conditionalFormatting xmlns:xm="http://schemas.microsoft.com/office/excel/2006/main">
          <x14:cfRule type="dataBar" id="{8FD4965A-32E8-44EF-B786-5DEAE7AFA76F}">
            <x14:dataBar minLength="0" maxLength="100" gradient="0">
              <x14:cfvo type="autoMin"/>
              <x14:cfvo type="autoMax"/>
              <x14:negativeFillColor rgb="FFFF0000"/>
              <x14:axisColor rgb="FF000000"/>
            </x14:dataBar>
          </x14:cfRule>
          <xm:sqref>T18 T26 T13 T23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E38DB2D399C8AD4BAAAAFF52CCD54D7A" ma:contentTypeVersion="0" ma:contentTypeDescription="Crear nuevo documento." ma:contentTypeScope="" ma:versionID="6f5250e81cb3a8914aa284c5434f391a">
  <xsd:schema xmlns:xsd="http://www.w3.org/2001/XMLSchema" xmlns:xs="http://www.w3.org/2001/XMLSchema" xmlns:p="http://schemas.microsoft.com/office/2006/metadata/properties" xmlns:ns2="d4ea72f7-698a-4710-9b83-5c5b7609dc8a" targetNamespace="http://schemas.microsoft.com/office/2006/metadata/properties" ma:root="true" ma:fieldsID="4e339b20546a0314c9f5729d075ba64a" ns2:_="">
    <xsd:import namespace="d4ea72f7-698a-4710-9b83-5c5b7609dc8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a72f7-698a-4710-9b83-5c5b7609dc8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d4ea72f7-698a-4710-9b83-5c5b7609dc8a">PJHJ36CWT4ZF-97-6373</_dlc_DocId>
    <_dlc_DocIdUrl xmlns="d4ea72f7-698a-4710-9b83-5c5b7609dc8a">
      <Url>http://intranet.itguardian.com.mx/Calidad/_layouts/DocIdRedir.aspx?ID=PJHJ36CWT4ZF-97-6373</Url>
      <Description>PJHJ36CWT4ZF-97-6373</Description>
    </_dlc_DocIdUrl>
  </documentManagement>
</p:properties>
</file>

<file path=customXml/itemProps1.xml><?xml version="1.0" encoding="utf-8"?>
<ds:datastoreItem xmlns:ds="http://schemas.openxmlformats.org/officeDocument/2006/customXml" ds:itemID="{D4FC1A81-9E6B-41C7-9F3D-FADA198D6024}">
  <ds:schemaRefs>
    <ds:schemaRef ds:uri="http://schemas.microsoft.com/sharepoint/v3/contenttype/forms"/>
  </ds:schemaRefs>
</ds:datastoreItem>
</file>

<file path=customXml/itemProps2.xml><?xml version="1.0" encoding="utf-8"?>
<ds:datastoreItem xmlns:ds="http://schemas.openxmlformats.org/officeDocument/2006/customXml" ds:itemID="{99B71567-3370-4945-A420-85B502E4E7EF}">
  <ds:schemaRefs>
    <ds:schemaRef ds:uri="http://schemas.microsoft.com/sharepoint/events"/>
  </ds:schemaRefs>
</ds:datastoreItem>
</file>

<file path=customXml/itemProps3.xml><?xml version="1.0" encoding="utf-8"?>
<ds:datastoreItem xmlns:ds="http://schemas.openxmlformats.org/officeDocument/2006/customXml" ds:itemID="{B31DDFC6-AD0F-4E04-971E-D8C4E1D4B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a72f7-698a-4710-9b83-5c5b7609d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3185E0A-896A-4DE9-8F71-746092AC2565}">
  <ds:schemaRefs>
    <ds:schemaRef ds:uri="http://purl.org/dc/elements/1.1/"/>
    <ds:schemaRef ds:uri="http://purl.org/dc/terms/"/>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infopath/2007/PartnerControls"/>
    <ds:schemaRef ds:uri="d4ea72f7-698a-4710-9b83-5c5b7609dc8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Proceso de Apoyo</vt:lpstr>
      <vt:lpstr>'Proceso de Apoyo'!Títulos_a_imprimir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Ricardo Sánchez Sánchez</dc:creator>
  <cp:lastModifiedBy>AGUILAR CALDERON CONSUELO MARIA</cp:lastModifiedBy>
  <cp:lastPrinted>2020-12-12T00:11:56Z</cp:lastPrinted>
  <dcterms:created xsi:type="dcterms:W3CDTF">2017-02-09T16:44:50Z</dcterms:created>
  <dcterms:modified xsi:type="dcterms:W3CDTF">2026-03-25T17:22:06Z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0x010100E38DB2D399C8AD4BAAAAFF52CCD54D7A</vt:lpwstr>
  </property>
  <property fmtid="{D5CDD505-2E9C-101B-9397-08002B2CF9AE}" pid="3" name="_dlc_DocIdItemGuid">
    <vt:lpwstr>c437e133-8383-47ca-8925-3c16fbcdbf98</vt:lpwstr>
  </property>
</Properties>
</file>